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B3844B3B-2BFA-4826-95FE-A6073CCAA6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 4, Sch 3" sheetId="1" r:id="rId1"/>
  </sheets>
  <definedNames>
    <definedName name="_xlnm.Print_Area" localSheetId="0">'APA-SPA-ADH-MBR 4, Sch 3'!$A$1:$N$44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1" l="1"/>
  <c r="N23" i="1"/>
  <c r="M41" i="1"/>
  <c r="L41" i="1"/>
  <c r="K41" i="1"/>
  <c r="J41" i="1"/>
  <c r="I41" i="1"/>
  <c r="H41" i="1"/>
  <c r="G41" i="1"/>
  <c r="F41" i="1"/>
  <c r="E41" i="1"/>
  <c r="D41" i="1"/>
  <c r="M23" i="1"/>
  <c r="L23" i="1"/>
  <c r="K23" i="1"/>
  <c r="J23" i="1" l="1"/>
  <c r="I23" i="1"/>
  <c r="F23" i="1"/>
  <c r="D23" i="1"/>
  <c r="E23" i="1"/>
  <c r="H23" i="1"/>
  <c r="G23" i="1"/>
  <c r="C23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<sst xmlns="http://schemas.openxmlformats.org/spreadsheetml/2006/main" count="47" uniqueCount="35">
  <si>
    <t>OTHER RATE BASE ITEMS</t>
  </si>
  <si>
    <t xml:space="preserve"> </t>
  </si>
  <si>
    <t>(1)</t>
  </si>
  <si>
    <t>(2)</t>
  </si>
  <si>
    <t xml:space="preserve">  </t>
  </si>
  <si>
    <t>Note:  Details may not add to totals due to rounding.</t>
  </si>
  <si>
    <t>Customer Deposits</t>
  </si>
  <si>
    <t>Accumulated Interest on Customer Deposits</t>
  </si>
  <si>
    <t>Deferred Nuclear Outage Costs</t>
  </si>
  <si>
    <t>Environmental CWIP</t>
  </si>
  <si>
    <t>Operating Reserves</t>
  </si>
  <si>
    <t>Prepaid Pension Asset</t>
  </si>
  <si>
    <t>Line No.</t>
  </si>
  <si>
    <t>Month</t>
  </si>
  <si>
    <t>(AMOUNTS IN THOUSANDS)</t>
  </si>
  <si>
    <t>13-Month Average</t>
  </si>
  <si>
    <t>Hydro Units NBV Reg. Asset</t>
  </si>
  <si>
    <t>Tax Reform Regulatory Liability</t>
  </si>
  <si>
    <t>OPRB Retiree Drug Subsidy Tax Reg. Asset</t>
  </si>
  <si>
    <t>Plant Mitchell Unit 3 NBV Reg. Asset</t>
  </si>
  <si>
    <t>Plant Hammond Units 1-4 NBV Reg. Asset</t>
  </si>
  <si>
    <t>Plant McIntosh Unit 1 NBV Reg. Asset</t>
  </si>
  <si>
    <t>FOR THE THIRTEEN MONTHS ENDING JULY 31, 2023</t>
  </si>
  <si>
    <t>Plant Wansley Unusable Inventory</t>
  </si>
  <si>
    <t>NCCR ADIT</t>
  </si>
  <si>
    <t>Customer Usage Data Costs</t>
  </si>
  <si>
    <t>Plant Wansley Units 1, 2, 5A NBV Reg. Asset</t>
  </si>
  <si>
    <t>Plant Boulevard Unit 1 NBV Reg. Asset</t>
  </si>
  <si>
    <t>Plant Bowen Units 1&amp;2 Depreciation Deferral</t>
  </si>
  <si>
    <t>Plant Scherer Units 1-3 Depreciation Deferral</t>
  </si>
  <si>
    <t>Plant Vogtle Unit 3 Depreciation Deferral</t>
  </si>
  <si>
    <t>TOU FD Revenue Erosion</t>
  </si>
  <si>
    <t>Software &amp; Cloud Computing</t>
  </si>
  <si>
    <t>Plant Branch Units 2-4 NBV Reg. Asset</t>
  </si>
  <si>
    <t>GEORGIA POWER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</si>
</sst>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_);[Red]\(#,##0\);&quot; &quot;"/>
    <numFmt numFmtId="165" formatCode="[$-409]mmm\-yy;@"/>
    <numFmt numFmtId="166" formatCode="_(* #,##0_);_(* \(#,##0\);_(* &quot;-&quot;??_);_(@_)"/>
    <numFmt numFmtId="167" formatCode="_(&quot;$&quot;* #,##0_);_(&quot;$&quot;* \(#,##0\);_(&quot;$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1"/>
      <name val="Times"/>
      <family val="1"/>
    </font>
    <font>
      <sz val="12"/>
      <name val="TimesNewRomanPS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medium">
        <color indexed="64"/>
      </bottom>
      <diagonal/>
    </border>
  </borders>
  <cellStyleXfs count="11">
    <xf numFmtId="37" fontId="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1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42">
    <xf numFmtId="37" fontId="0" fillId="0" borderId="0" xfId="0"/>
    <xf numFmtId="164" fontId="8" fillId="0" borderId="0" xfId="4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8" fillId="0" borderId="0" xfId="3" applyNumberFormat="1" applyFont="1" applyFill="1" applyAlignment="1">
      <alignment horizontal="right"/>
    </xf>
    <xf numFmtId="41" fontId="8" fillId="0" borderId="0" xfId="5" applyNumberFormat="1" applyFont="1" applyFill="1"/>
    <xf numFmtId="37" fontId="4" fillId="0" borderId="0" xfId="0" applyFont="1" applyFill="1" applyProtection="1"/>
    <xf numFmtId="37" fontId="4" fillId="0" borderId="0" xfId="0" applyFont="1" applyFill="1" applyAlignment="1" applyProtection="1">
      <alignment horizontal="center"/>
    </xf>
    <xf numFmtId="37" fontId="7" fillId="0" borderId="0" xfId="0" applyFont="1" applyFill="1"/>
    <xf numFmtId="0" fontId="4" fillId="0" borderId="0" xfId="0" applyNumberFormat="1" applyFont="1" applyFill="1" applyAlignment="1" applyProtection="1"/>
    <xf numFmtId="37" fontId="4" fillId="0" borderId="2" xfId="0" applyFont="1" applyFill="1" applyBorder="1" applyAlignment="1" applyProtection="1">
      <alignment horizontal="center" wrapText="1"/>
    </xf>
    <xf numFmtId="37" fontId="4" fillId="0" borderId="2" xfId="0" applyFont="1" applyFill="1" applyBorder="1" applyAlignment="1" applyProtection="1">
      <alignment horizontal="center"/>
    </xf>
    <xf numFmtId="37" fontId="4" fillId="0" borderId="0" xfId="0" applyFont="1" applyFill="1" applyAlignment="1" applyProtection="1">
      <alignment horizontal="center" wrapText="1"/>
    </xf>
    <xf numFmtId="37" fontId="2" fillId="0" borderId="0" xfId="0" applyFont="1" applyFill="1"/>
    <xf numFmtId="37" fontId="2" fillId="0" borderId="0" xfId="0" applyFont="1" applyFill="1" applyAlignment="1">
      <alignment horizontal="center"/>
    </xf>
    <xf numFmtId="165" fontId="4" fillId="0" borderId="0" xfId="0" quotePrefix="1" applyNumberFormat="1" applyFont="1" applyFill="1" applyAlignment="1" applyProtection="1">
      <alignment horizontal="center"/>
    </xf>
    <xf numFmtId="167" fontId="4" fillId="0" borderId="0" xfId="10" applyNumberFormat="1" applyFont="1" applyFill="1" applyProtection="1">
      <protection locked="0"/>
    </xf>
    <xf numFmtId="166" fontId="4" fillId="0" borderId="0" xfId="9" applyNumberFormat="1" applyFont="1" applyFill="1" applyProtection="1">
      <protection locked="0"/>
    </xf>
    <xf numFmtId="167" fontId="4" fillId="0" borderId="1" xfId="10" applyNumberFormat="1" applyFont="1" applyFill="1" applyBorder="1" applyProtection="1"/>
    <xf numFmtId="5" fontId="4" fillId="0" borderId="0" xfId="0" applyNumberFormat="1" applyFont="1" applyFill="1" applyBorder="1" applyProtection="1"/>
    <xf numFmtId="37" fontId="4" fillId="0" borderId="0" xfId="0" applyFont="1" applyFill="1" applyProtection="1">
      <protection locked="0"/>
    </xf>
    <xf numFmtId="37" fontId="7" fillId="0" borderId="0" xfId="0" applyFont="1" applyFill="1" applyProtection="1">
      <protection locked="0"/>
    </xf>
    <xf numFmtId="37" fontId="2" fillId="0" borderId="0" xfId="0" applyFont="1" applyFill="1" applyProtection="1"/>
    <xf numFmtId="37" fontId="3" fillId="0" borderId="0" xfId="0" applyFont="1" applyFill="1" applyAlignment="1" applyProtection="1">
      <alignment horizontal="center"/>
    </xf>
    <xf numFmtId="37" fontId="5" fillId="0" borderId="0" xfId="0" applyFont="1" applyFill="1" applyAlignment="1" applyProtection="1">
      <alignment horizontal="center"/>
    </xf>
    <xf numFmtId="166" fontId="4" fillId="0" borderId="0" xfId="9" applyNumberFormat="1" applyFont="1" applyFill="1" applyProtection="1"/>
    <xf numFmtId="167" fontId="4" fillId="0" borderId="0" xfId="10" applyNumberFormat="1" applyFont="1" applyFill="1" applyProtection="1"/>
    <xf numFmtId="167" fontId="4" fillId="0" borderId="0" xfId="10" applyNumberFormat="1" applyFont="1" applyFill="1"/>
    <xf numFmtId="166" fontId="4" fillId="0" borderId="0" xfId="9" applyNumberFormat="1" applyFont="1" applyFill="1"/>
    <xf numFmtId="166" fontId="4" fillId="0" borderId="3" xfId="9" applyNumberFormat="1" applyFont="1" applyFill="1" applyBorder="1" applyProtection="1"/>
    <xf numFmtId="166" fontId="4" fillId="0" borderId="3" xfId="9" applyNumberFormat="1" applyFont="1" applyFill="1" applyBorder="1" applyProtection="1">
      <protection locked="0"/>
    </xf>
    <xf numFmtId="166" fontId="4" fillId="0" borderId="3" xfId="9" applyNumberFormat="1" applyFont="1" applyFill="1" applyBorder="1"/>
    <xf numFmtId="37" fontId="3" fillId="0" borderId="0" xfId="0" applyFont="1" applyFill="1" applyAlignment="1" applyProtection="1"/>
    <xf numFmtId="167" fontId="4" fillId="0" borderId="0" xfId="10" applyNumberFormat="1" applyFont="1" applyFill="1" applyBorder="1" applyProtection="1"/>
    <xf numFmtId="37" fontId="4" fillId="0" borderId="0" xfId="0" applyFont="1" applyFill="1" applyBorder="1" applyProtection="1"/>
    <xf numFmtId="167" fontId="4" fillId="0" borderId="0" xfId="10" applyNumberFormat="1" applyFont="1" applyFill="1" applyBorder="1" applyProtection="1">
      <protection locked="0"/>
    </xf>
    <xf numFmtId="167" fontId="4" fillId="0" borderId="0" xfId="10" applyNumberFormat="1" applyFont="1" applyFill="1" applyBorder="1"/>
    <xf numFmtId="166" fontId="4" fillId="0" borderId="0" xfId="9" applyNumberFormat="1" applyFont="1" applyFill="1" applyBorder="1"/>
    <xf numFmtId="166" fontId="4" fillId="0" borderId="0" xfId="9" applyNumberFormat="1" applyFont="1" applyFill="1" applyBorder="1" applyProtection="1"/>
    <xf numFmtId="166" fontId="4" fillId="0" borderId="0" xfId="9" applyNumberFormat="1" applyFont="1" applyFill="1" applyBorder="1" applyProtection="1">
      <protection locked="0"/>
    </xf>
    <xf numFmtId="37" fontId="2" fillId="0" borderId="0" xfId="0" applyFont="1" applyFill="1" applyBorder="1"/>
    <xf numFmtId="164" fontId="8" fillId="0" borderId="0" xfId="4" applyNumberFormat="1" applyFont="1" applyFill="1" applyBorder="1" applyAlignment="1">
      <alignment horizontal="right"/>
    </xf>
    <xf numFmtId="37" fontId="3" fillId="0" borderId="0" xfId="0" applyFont="1" applyFill="1" applyAlignment="1" applyProtection="1">
      <alignment horizontal="center"/>
    </xf>
  </cellXfs>
  <cellStyles count="11">
    <cellStyle name="_x0013_" xfId="1" xr:uid="{00000000-0005-0000-0000-000000000000}"/>
    <cellStyle name="Comma" xfId="9" builtinId="3"/>
    <cellStyle name="Currency" xfId="10" builtinId="4"/>
    <cellStyle name="Normal" xfId="0" builtinId="0"/>
    <cellStyle name="Normal 10" xfId="2" xr:uid="{00000000-0005-0000-0000-000004000000}"/>
    <cellStyle name="Normal 11" xfId="3" xr:uid="{00000000-0005-0000-0000-000005000000}"/>
    <cellStyle name="Normal 2" xfId="7" xr:uid="{00000000-0005-0000-0000-000006000000}"/>
    <cellStyle name="Normal 3" xfId="8" xr:uid="{00000000-0005-0000-0000-000007000000}"/>
    <cellStyle name="Normal 4" xfId="4" xr:uid="{00000000-0005-0000-0000-000008000000}"/>
    <cellStyle name="Normal 8" xfId="6" xr:uid="{00000000-0005-0000-0000-000009000000}"/>
    <cellStyle name="Normal_2000 BUD VALUES ONLY" xfId="5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AH127"/>
  <sheetViews>
    <sheetView showGridLines="0" tabSelected="1" defaultGridColor="0" colorId="22" zoomScaleNormal="100" zoomScalePageLayoutView="40" workbookViewId="0">
      <selection sqref="A1:N1"/>
    </sheetView>
  </sheetViews>
  <sheetFormatPr defaultColWidth="9.6640625" defaultRowHeight="13.2"/>
  <cols>
    <col min="1" max="1" width="4.88671875" style="12" bestFit="1" customWidth="1"/>
    <col min="2" max="2" width="10.5546875" style="12" customWidth="1"/>
    <col min="3" max="3" width="13.44140625" style="12" bestFit="1" customWidth="1"/>
    <col min="4" max="4" width="12.77734375" style="12" bestFit="1" customWidth="1"/>
    <col min="5" max="5" width="12.44140625" style="12" bestFit="1" customWidth="1"/>
    <col min="6" max="6" width="11.6640625" style="12" bestFit="1" customWidth="1"/>
    <col min="7" max="7" width="14.44140625" style="12" bestFit="1" customWidth="1"/>
    <col min="8" max="8" width="14.21875" style="12" bestFit="1" customWidth="1"/>
    <col min="9" max="9" width="13.5546875" style="12" bestFit="1" customWidth="1"/>
    <col min="10" max="11" width="14.21875" style="12" bestFit="1" customWidth="1"/>
    <col min="12" max="12" width="11.6640625" style="12" bestFit="1" customWidth="1"/>
    <col min="13" max="13" width="13.6640625" style="12" bestFit="1" customWidth="1"/>
    <col min="14" max="14" width="14.5546875" style="12" bestFit="1" customWidth="1"/>
    <col min="15" max="15" width="12.77734375" style="12" bestFit="1" customWidth="1"/>
    <col min="16" max="16" width="13.21875" style="12" bestFit="1" customWidth="1"/>
    <col min="17" max="17" width="12.77734375" style="12" bestFit="1" customWidth="1"/>
    <col min="18" max="18" width="11.77734375" style="12" bestFit="1" customWidth="1"/>
    <col min="19" max="19" width="8.88671875" style="12" bestFit="1" customWidth="1"/>
    <col min="20" max="20" width="10.33203125" style="12" bestFit="1" customWidth="1"/>
    <col min="21" max="21" width="10.33203125" style="12" customWidth="1"/>
    <col min="22" max="22" width="12.5546875" style="12" bestFit="1" customWidth="1"/>
    <col min="23" max="23" width="9.44140625" style="12" bestFit="1" customWidth="1"/>
    <col min="24" max="24" width="11.33203125" style="12" bestFit="1" customWidth="1"/>
    <col min="25" max="25" width="9.88671875" style="12" bestFit="1" customWidth="1"/>
    <col min="26" max="16384" width="9.6640625" style="12"/>
  </cols>
  <sheetData>
    <row r="1" spans="1:34" ht="15.6">
      <c r="A1" s="41" t="s">
        <v>34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34" ht="15.6">
      <c r="A2" s="22"/>
      <c r="B2" s="23"/>
      <c r="C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34" ht="15.6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</row>
    <row r="4" spans="1:34" ht="15.6">
      <c r="A4" s="41" t="s">
        <v>22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pans="1:34" ht="15.6">
      <c r="A5" s="41" t="s">
        <v>14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</row>
    <row r="6" spans="1:34" ht="15.6">
      <c r="A6" s="6"/>
      <c r="B6" s="6"/>
      <c r="C6" s="6"/>
      <c r="D6" s="13"/>
      <c r="E6" s="13"/>
      <c r="F6" s="13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34" ht="62.4">
      <c r="A7" s="9" t="s">
        <v>12</v>
      </c>
      <c r="B7" s="10" t="s">
        <v>13</v>
      </c>
      <c r="C7" s="9" t="s">
        <v>11</v>
      </c>
      <c r="D7" s="9" t="s">
        <v>6</v>
      </c>
      <c r="E7" s="9" t="s">
        <v>7</v>
      </c>
      <c r="F7" s="9" t="s">
        <v>10</v>
      </c>
      <c r="G7" s="9" t="s">
        <v>9</v>
      </c>
      <c r="H7" s="9" t="s">
        <v>33</v>
      </c>
      <c r="I7" s="9" t="s">
        <v>19</v>
      </c>
      <c r="J7" s="9" t="s">
        <v>20</v>
      </c>
      <c r="K7" s="9" t="s">
        <v>21</v>
      </c>
      <c r="L7" s="9" t="s">
        <v>16</v>
      </c>
      <c r="M7" s="9" t="s">
        <v>26</v>
      </c>
      <c r="N7" s="9" t="s">
        <v>27</v>
      </c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34" ht="15.6">
      <c r="A8" s="6" t="s">
        <v>2</v>
      </c>
      <c r="B8" s="6" t="s">
        <v>3</v>
      </c>
      <c r="C8" s="6">
        <v>-3</v>
      </c>
      <c r="D8" s="6">
        <v>-4</v>
      </c>
      <c r="E8" s="6">
        <v>-5</v>
      </c>
      <c r="F8" s="6">
        <v>-6</v>
      </c>
      <c r="G8" s="6">
        <v>-7</v>
      </c>
      <c r="H8" s="6">
        <v>-8</v>
      </c>
      <c r="I8" s="6">
        <v>-9</v>
      </c>
      <c r="J8" s="6">
        <v>-10</v>
      </c>
      <c r="K8" s="6">
        <v>-11</v>
      </c>
      <c r="L8" s="6">
        <v>-12</v>
      </c>
      <c r="M8" s="6">
        <v>-13</v>
      </c>
      <c r="N8" s="6">
        <v>-14</v>
      </c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34" ht="15.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9"/>
    </row>
    <row r="10" spans="1:34" ht="15.6">
      <c r="A10" s="6">
        <v>1</v>
      </c>
      <c r="B10" s="14">
        <v>44743</v>
      </c>
      <c r="C10" s="25">
        <v>1828250.7549166663</v>
      </c>
      <c r="D10" s="25">
        <v>-259966.60337999999</v>
      </c>
      <c r="E10" s="25">
        <v>-37480.798770000009</v>
      </c>
      <c r="F10" s="15">
        <v>-743068.22171898955</v>
      </c>
      <c r="G10" s="26">
        <v>3028.2341299999998</v>
      </c>
      <c r="H10" s="25">
        <v>26212.65854</v>
      </c>
      <c r="I10" s="15">
        <v>664.22956999999997</v>
      </c>
      <c r="J10" s="26">
        <v>391343.73327000008</v>
      </c>
      <c r="K10" s="15">
        <v>-2294.2282999999998</v>
      </c>
      <c r="L10" s="25">
        <v>-44.916439999999994</v>
      </c>
      <c r="M10" s="26">
        <v>0</v>
      </c>
      <c r="N10" s="15">
        <v>0</v>
      </c>
      <c r="O10" s="34"/>
      <c r="P10" s="35"/>
      <c r="Q10" s="32"/>
      <c r="R10" s="35"/>
      <c r="S10" s="35"/>
      <c r="T10" s="35"/>
      <c r="U10" s="35"/>
      <c r="V10" s="34"/>
      <c r="W10" s="32"/>
      <c r="X10" s="32"/>
      <c r="Y10" s="32"/>
      <c r="Z10" s="40"/>
      <c r="AA10" s="1"/>
      <c r="AB10" s="1"/>
      <c r="AC10" s="1"/>
      <c r="AD10" s="1"/>
      <c r="AE10" s="1"/>
      <c r="AF10" s="1"/>
      <c r="AG10" s="1"/>
      <c r="AH10" s="1"/>
    </row>
    <row r="11" spans="1:34" ht="15.6">
      <c r="A11" s="6">
        <f t="shared" ref="A11:A23" si="0">A10+1</f>
        <v>2</v>
      </c>
      <c r="B11" s="14">
        <v>44774</v>
      </c>
      <c r="C11" s="27">
        <v>1838081.5543333329</v>
      </c>
      <c r="D11" s="27">
        <v>-259889.19003999999</v>
      </c>
      <c r="E11" s="27">
        <v>-37488.709240000011</v>
      </c>
      <c r="F11" s="27">
        <v>-737518.40427796578</v>
      </c>
      <c r="G11" s="27">
        <v>2422.5873699999997</v>
      </c>
      <c r="H11" s="27">
        <v>24953.34031</v>
      </c>
      <c r="I11" s="27">
        <v>531.38360999999998</v>
      </c>
      <c r="J11" s="27">
        <v>388217.23506000009</v>
      </c>
      <c r="K11" s="27">
        <v>-3337.69884</v>
      </c>
      <c r="L11" s="27">
        <v>-70.204660000000004</v>
      </c>
      <c r="M11" s="27">
        <v>0</v>
      </c>
      <c r="N11" s="27">
        <v>0</v>
      </c>
      <c r="O11" s="36"/>
      <c r="P11" s="36"/>
      <c r="Q11" s="36"/>
      <c r="R11" s="36"/>
      <c r="S11" s="36"/>
      <c r="T11" s="36"/>
      <c r="U11" s="36"/>
      <c r="V11" s="36"/>
      <c r="W11" s="37"/>
      <c r="X11" s="36"/>
      <c r="Y11" s="37"/>
      <c r="Z11" s="40"/>
      <c r="AA11" s="2"/>
      <c r="AB11" s="2"/>
      <c r="AC11" s="2"/>
      <c r="AD11" s="2"/>
      <c r="AE11" s="2"/>
      <c r="AF11" s="2"/>
      <c r="AG11" s="2"/>
      <c r="AH11" s="2"/>
    </row>
    <row r="12" spans="1:34" ht="15.6">
      <c r="A12" s="6">
        <f t="shared" si="0"/>
        <v>3</v>
      </c>
      <c r="B12" s="14">
        <v>44805</v>
      </c>
      <c r="C12" s="27">
        <v>1847913.3537499995</v>
      </c>
      <c r="D12" s="27">
        <v>-259122.66012999997</v>
      </c>
      <c r="E12" s="27">
        <v>-37496.59638000001</v>
      </c>
      <c r="F12" s="27">
        <v>-718467.69428744435</v>
      </c>
      <c r="G12" s="27">
        <v>1816.9406099999999</v>
      </c>
      <c r="H12" s="27">
        <v>23694.02208000001</v>
      </c>
      <c r="I12" s="27">
        <v>398.53764999999999</v>
      </c>
      <c r="J12" s="27">
        <v>385090.7368500001</v>
      </c>
      <c r="K12" s="27">
        <v>-4381.1693800000003</v>
      </c>
      <c r="L12" s="27">
        <v>-95.49288</v>
      </c>
      <c r="M12" s="27">
        <v>572663.49600000004</v>
      </c>
      <c r="N12" s="27">
        <v>-961.41830000000004</v>
      </c>
      <c r="O12" s="36"/>
      <c r="P12" s="36"/>
      <c r="Q12" s="36"/>
      <c r="R12" s="36"/>
      <c r="S12" s="36"/>
      <c r="T12" s="36"/>
      <c r="U12" s="36"/>
      <c r="V12" s="36"/>
      <c r="W12" s="37"/>
      <c r="X12" s="36"/>
      <c r="Y12" s="37"/>
      <c r="Z12" s="40"/>
      <c r="AA12" s="3"/>
      <c r="AB12" s="3"/>
      <c r="AC12" s="3"/>
      <c r="AD12" s="3"/>
      <c r="AE12" s="3"/>
      <c r="AF12" s="3"/>
      <c r="AG12" s="3"/>
      <c r="AH12" s="3"/>
    </row>
    <row r="13" spans="1:34" ht="15.6">
      <c r="A13" s="6">
        <f t="shared" si="0"/>
        <v>4</v>
      </c>
      <c r="B13" s="14">
        <v>44835</v>
      </c>
      <c r="C13" s="27">
        <v>1857745.1531666662</v>
      </c>
      <c r="D13" s="27">
        <v>-258319.70243999996</v>
      </c>
      <c r="E13" s="27">
        <v>-37504.459080000008</v>
      </c>
      <c r="F13" s="27">
        <v>-739203.79933187319</v>
      </c>
      <c r="G13" s="27">
        <v>1211.29385</v>
      </c>
      <c r="H13" s="27">
        <v>22434.703850000009</v>
      </c>
      <c r="I13" s="27">
        <v>265.69168999999999</v>
      </c>
      <c r="J13" s="27">
        <v>381964.23864000011</v>
      </c>
      <c r="K13" s="27">
        <v>-5424.6399199999996</v>
      </c>
      <c r="L13" s="27">
        <v>-120.78110000000001</v>
      </c>
      <c r="M13" s="27">
        <v>567814.53099000012</v>
      </c>
      <c r="N13" s="27">
        <v>-947.76011999999992</v>
      </c>
      <c r="O13" s="36"/>
      <c r="P13" s="36"/>
      <c r="Q13" s="36"/>
      <c r="R13" s="36"/>
      <c r="S13" s="36"/>
      <c r="T13" s="36"/>
      <c r="U13" s="36"/>
      <c r="V13" s="36"/>
      <c r="W13" s="37"/>
      <c r="X13" s="36"/>
      <c r="Y13" s="37"/>
      <c r="Z13" s="40"/>
      <c r="AA13" s="4"/>
      <c r="AB13" s="4"/>
      <c r="AC13" s="4"/>
      <c r="AD13" s="4"/>
      <c r="AE13" s="4"/>
      <c r="AF13" s="4"/>
      <c r="AG13" s="4"/>
      <c r="AH13" s="4"/>
    </row>
    <row r="14" spans="1:34" ht="15.6">
      <c r="A14" s="6">
        <f t="shared" si="0"/>
        <v>5</v>
      </c>
      <c r="B14" s="14">
        <v>44866</v>
      </c>
      <c r="C14" s="24">
        <v>1867575.9525833328</v>
      </c>
      <c r="D14" s="24">
        <v>-258179.24136999997</v>
      </c>
      <c r="E14" s="24">
        <v>-37512.317499999997</v>
      </c>
      <c r="F14" s="16">
        <v>-767284.55571153399</v>
      </c>
      <c r="G14" s="27">
        <v>605.64708999999993</v>
      </c>
      <c r="H14" s="24">
        <v>21175.385620000008</v>
      </c>
      <c r="I14" s="16">
        <v>132.84573</v>
      </c>
      <c r="J14" s="27">
        <v>378837.74043000012</v>
      </c>
      <c r="K14" s="16">
        <v>-6468.1104599999999</v>
      </c>
      <c r="L14" s="24">
        <v>-146.06932</v>
      </c>
      <c r="M14" s="27">
        <v>562965.56598000007</v>
      </c>
      <c r="N14" s="16">
        <v>-934.10194000000001</v>
      </c>
      <c r="O14" s="38"/>
      <c r="P14" s="36"/>
      <c r="Q14" s="37"/>
      <c r="R14" s="36"/>
      <c r="S14" s="36"/>
      <c r="T14" s="36"/>
      <c r="U14" s="36"/>
      <c r="V14" s="38"/>
      <c r="W14" s="37"/>
      <c r="X14" s="37"/>
      <c r="Y14" s="37"/>
      <c r="Z14" s="40"/>
      <c r="AA14" s="4"/>
      <c r="AB14" s="4"/>
      <c r="AC14" s="4"/>
      <c r="AD14" s="4"/>
      <c r="AE14" s="4"/>
      <c r="AF14" s="4"/>
      <c r="AG14" s="4"/>
      <c r="AH14" s="4"/>
    </row>
    <row r="15" spans="1:34" ht="15.6">
      <c r="A15" s="6">
        <f t="shared" si="0"/>
        <v>6</v>
      </c>
      <c r="B15" s="14">
        <v>44896</v>
      </c>
      <c r="C15" s="24">
        <v>1877407.7519999994</v>
      </c>
      <c r="D15" s="24">
        <v>-257938.22629999998</v>
      </c>
      <c r="E15" s="24">
        <v>-37520.168590000001</v>
      </c>
      <c r="F15" s="16">
        <v>-785332.95841291582</v>
      </c>
      <c r="G15" s="27">
        <v>3.3E-4</v>
      </c>
      <c r="H15" s="24">
        <v>19915.977210000012</v>
      </c>
      <c r="I15" s="16">
        <v>-2.2999999999999998E-4</v>
      </c>
      <c r="J15" s="27">
        <v>375711.24222000013</v>
      </c>
      <c r="K15" s="16">
        <v>-7511.5810000000001</v>
      </c>
      <c r="L15" s="24">
        <v>-171.05429000000001</v>
      </c>
      <c r="M15" s="27">
        <v>558116.60097000003</v>
      </c>
      <c r="N15" s="16">
        <v>-920.44375999999988</v>
      </c>
      <c r="O15" s="38"/>
      <c r="P15" s="36"/>
      <c r="Q15" s="37"/>
      <c r="R15" s="36"/>
      <c r="S15" s="36"/>
      <c r="T15" s="36"/>
      <c r="U15" s="36"/>
      <c r="V15" s="38"/>
      <c r="W15" s="37"/>
      <c r="X15" s="37"/>
      <c r="Y15" s="37"/>
      <c r="Z15" s="40"/>
      <c r="AA15" s="4"/>
      <c r="AB15" s="4"/>
      <c r="AC15" s="4"/>
      <c r="AD15" s="4"/>
      <c r="AE15" s="4"/>
      <c r="AF15" s="4"/>
      <c r="AG15" s="4"/>
      <c r="AH15" s="4"/>
    </row>
    <row r="16" spans="1:34" ht="15.6">
      <c r="A16" s="6">
        <f t="shared" si="0"/>
        <v>7</v>
      </c>
      <c r="B16" s="14">
        <v>44927</v>
      </c>
      <c r="C16" s="24">
        <v>1888363.5853333327</v>
      </c>
      <c r="D16" s="24">
        <v>-258178.49207999997</v>
      </c>
      <c r="E16" s="24">
        <v>-37528.026989999998</v>
      </c>
      <c r="F16" s="16">
        <v>-807428.67158315715</v>
      </c>
      <c r="G16" s="27">
        <v>3.3E-4</v>
      </c>
      <c r="H16" s="24">
        <v>18911.164041666678</v>
      </c>
      <c r="I16" s="16">
        <v>-2.2999999999999998E-4</v>
      </c>
      <c r="J16" s="27">
        <v>372638.404321276</v>
      </c>
      <c r="K16" s="16">
        <v>-7302.9259400000001</v>
      </c>
      <c r="L16" s="24">
        <v>-166.30278000000001</v>
      </c>
      <c r="M16" s="27">
        <v>552290.49718611117</v>
      </c>
      <c r="N16" s="16">
        <v>-894.87587777778003</v>
      </c>
      <c r="O16" s="38"/>
      <c r="P16" s="36"/>
      <c r="Q16" s="37"/>
      <c r="R16" s="36"/>
      <c r="S16" s="36"/>
      <c r="T16" s="36"/>
      <c r="U16" s="36"/>
      <c r="V16" s="38"/>
      <c r="W16" s="37"/>
      <c r="X16" s="37"/>
      <c r="Y16" s="37"/>
      <c r="Z16" s="40"/>
      <c r="AA16" s="4"/>
      <c r="AB16" s="4"/>
      <c r="AC16" s="4"/>
      <c r="AD16" s="4"/>
      <c r="AE16" s="4"/>
      <c r="AF16" s="4"/>
      <c r="AG16" s="4"/>
      <c r="AH16" s="4"/>
    </row>
    <row r="17" spans="1:34" ht="15.6">
      <c r="A17" s="6">
        <f t="shared" si="0"/>
        <v>8</v>
      </c>
      <c r="B17" s="14">
        <v>44958</v>
      </c>
      <c r="C17" s="24">
        <v>1899319.4186666659</v>
      </c>
      <c r="D17" s="24">
        <v>-258698.58877999996</v>
      </c>
      <c r="E17" s="24">
        <v>-37535.90122</v>
      </c>
      <c r="F17" s="16">
        <v>-814978.32640334789</v>
      </c>
      <c r="G17" s="27">
        <v>3.3E-4</v>
      </c>
      <c r="H17" s="24">
        <v>17906.350873333351</v>
      </c>
      <c r="I17" s="16">
        <v>-2.2999999999999998E-4</v>
      </c>
      <c r="J17" s="27">
        <v>369565.56642255199</v>
      </c>
      <c r="K17" s="16">
        <v>-7094.27088</v>
      </c>
      <c r="L17" s="24">
        <v>-161.55127000000002</v>
      </c>
      <c r="M17" s="27">
        <v>546464.39340222231</v>
      </c>
      <c r="N17" s="16">
        <v>-869.30799555555996</v>
      </c>
      <c r="O17" s="38"/>
      <c r="P17" s="36"/>
      <c r="Q17" s="37"/>
      <c r="R17" s="36"/>
      <c r="S17" s="36"/>
      <c r="T17" s="36"/>
      <c r="U17" s="36"/>
      <c r="V17" s="38"/>
      <c r="W17" s="37"/>
      <c r="X17" s="37"/>
      <c r="Y17" s="37"/>
      <c r="Z17" s="40"/>
      <c r="AA17" s="4"/>
      <c r="AB17" s="4"/>
      <c r="AC17" s="4"/>
      <c r="AD17" s="4"/>
      <c r="AE17" s="4"/>
      <c r="AF17" s="4"/>
      <c r="AG17" s="4"/>
      <c r="AH17" s="4"/>
    </row>
    <row r="18" spans="1:34" ht="15.6">
      <c r="A18" s="6">
        <f t="shared" si="0"/>
        <v>9</v>
      </c>
      <c r="B18" s="14">
        <v>44986</v>
      </c>
      <c r="C18" s="24">
        <v>1910275.2519999992</v>
      </c>
      <c r="D18" s="24">
        <v>-259025.18998999996</v>
      </c>
      <c r="E18" s="24">
        <v>-37543.785389999997</v>
      </c>
      <c r="F18" s="16">
        <v>-843128.44812160858</v>
      </c>
      <c r="G18" s="27">
        <v>3.3E-4</v>
      </c>
      <c r="H18" s="24">
        <v>16901.53770500001</v>
      </c>
      <c r="I18" s="16">
        <v>-2.2999999999999998E-4</v>
      </c>
      <c r="J18" s="27">
        <v>366492.72852382786</v>
      </c>
      <c r="K18" s="16">
        <v>-6885.61582</v>
      </c>
      <c r="L18" s="24">
        <v>-156.79976000000002</v>
      </c>
      <c r="M18" s="27">
        <v>540638.28961833345</v>
      </c>
      <c r="N18" s="16">
        <v>-843.74011333333988</v>
      </c>
      <c r="O18" s="38"/>
      <c r="P18" s="36"/>
      <c r="Q18" s="37"/>
      <c r="R18" s="36"/>
      <c r="S18" s="36"/>
      <c r="T18" s="36"/>
      <c r="U18" s="36"/>
      <c r="V18" s="38"/>
      <c r="W18" s="37"/>
      <c r="X18" s="37"/>
      <c r="Y18" s="37"/>
      <c r="Z18" s="40"/>
      <c r="AA18" s="4"/>
      <c r="AB18" s="4"/>
      <c r="AC18" s="4"/>
      <c r="AD18" s="4"/>
      <c r="AE18" s="4"/>
      <c r="AF18" s="4"/>
      <c r="AG18" s="4"/>
      <c r="AH18" s="4"/>
    </row>
    <row r="19" spans="1:34" ht="15.6">
      <c r="A19" s="6">
        <f t="shared" si="0"/>
        <v>10</v>
      </c>
      <c r="B19" s="14">
        <v>45017</v>
      </c>
      <c r="C19" s="24">
        <v>1921230.0853333324</v>
      </c>
      <c r="D19" s="24">
        <v>-259756.71662999995</v>
      </c>
      <c r="E19" s="24">
        <v>-37551.691830000003</v>
      </c>
      <c r="F19" s="16">
        <v>-850854.12383196852</v>
      </c>
      <c r="G19" s="27">
        <v>3.3E-4</v>
      </c>
      <c r="H19" s="24">
        <v>15896.724536666668</v>
      </c>
      <c r="I19" s="16">
        <v>-2.2999999999999998E-4</v>
      </c>
      <c r="J19" s="27">
        <v>363419.89062510384</v>
      </c>
      <c r="K19" s="16">
        <v>-6676.9607599999999</v>
      </c>
      <c r="L19" s="24">
        <v>-152.04825</v>
      </c>
      <c r="M19" s="27">
        <v>534812.18583444448</v>
      </c>
      <c r="N19" s="16">
        <v>-818.17223111111002</v>
      </c>
      <c r="O19" s="38"/>
      <c r="P19" s="36"/>
      <c r="Q19" s="37"/>
      <c r="R19" s="36"/>
      <c r="S19" s="36"/>
      <c r="T19" s="36"/>
      <c r="U19" s="36"/>
      <c r="V19" s="38"/>
      <c r="W19" s="37"/>
      <c r="X19" s="37"/>
      <c r="Y19" s="37"/>
      <c r="Z19" s="40"/>
    </row>
    <row r="20" spans="1:34" ht="15.6">
      <c r="A20" s="6">
        <f t="shared" si="0"/>
        <v>11</v>
      </c>
      <c r="B20" s="14">
        <v>45047</v>
      </c>
      <c r="C20" s="24">
        <v>1932185.9186666657</v>
      </c>
      <c r="D20" s="24">
        <v>-259888.02184999996</v>
      </c>
      <c r="E20" s="24">
        <v>-37559.60226</v>
      </c>
      <c r="F20" s="16">
        <v>-854640.95977725624</v>
      </c>
      <c r="G20" s="27">
        <v>3.3E-4</v>
      </c>
      <c r="H20" s="24">
        <v>14891.911368333338</v>
      </c>
      <c r="I20" s="16">
        <v>-2.2999999999999998E-4</v>
      </c>
      <c r="J20" s="27">
        <v>360347.05272637971</v>
      </c>
      <c r="K20" s="16">
        <v>-6468.3056999999999</v>
      </c>
      <c r="L20" s="24">
        <v>-147.29674</v>
      </c>
      <c r="M20" s="27">
        <v>528986.0820505555</v>
      </c>
      <c r="N20" s="16">
        <v>-792.60434888888994</v>
      </c>
      <c r="O20" s="38"/>
      <c r="P20" s="36"/>
      <c r="Q20" s="37"/>
      <c r="R20" s="36"/>
      <c r="S20" s="36"/>
      <c r="T20" s="36"/>
      <c r="U20" s="36"/>
      <c r="V20" s="38"/>
      <c r="W20" s="37"/>
      <c r="X20" s="37"/>
      <c r="Y20" s="37"/>
      <c r="Z20" s="40"/>
    </row>
    <row r="21" spans="1:34" ht="15.6">
      <c r="A21" s="6">
        <f t="shared" si="0"/>
        <v>12</v>
      </c>
      <c r="B21" s="14">
        <v>45078</v>
      </c>
      <c r="C21" s="24">
        <v>1943141.7519999989</v>
      </c>
      <c r="D21" s="24">
        <v>-260021.60978999996</v>
      </c>
      <c r="E21" s="24">
        <v>-37567.516759999999</v>
      </c>
      <c r="F21" s="16">
        <v>-858627.52769888134</v>
      </c>
      <c r="G21" s="27">
        <v>3.3E-4</v>
      </c>
      <c r="H21" s="24">
        <v>13887.098200000011</v>
      </c>
      <c r="I21" s="16">
        <v>-2.2999999999999998E-4</v>
      </c>
      <c r="J21" s="27">
        <v>357274.2148276557</v>
      </c>
      <c r="K21" s="16">
        <v>-6259.6506399999998</v>
      </c>
      <c r="L21" s="24">
        <v>-142.54523</v>
      </c>
      <c r="M21" s="27">
        <v>523159.97826666653</v>
      </c>
      <c r="N21" s="16">
        <v>-767.03646666666998</v>
      </c>
      <c r="O21" s="38"/>
      <c r="P21" s="36"/>
      <c r="Q21" s="37"/>
      <c r="R21" s="36"/>
      <c r="S21" s="36"/>
      <c r="T21" s="36"/>
      <c r="U21" s="36"/>
      <c r="V21" s="38"/>
      <c r="W21" s="37"/>
      <c r="X21" s="37"/>
      <c r="Y21" s="37"/>
      <c r="Z21" s="40"/>
    </row>
    <row r="22" spans="1:34" ht="16.2" thickBot="1">
      <c r="A22" s="6">
        <f t="shared" si="0"/>
        <v>13</v>
      </c>
      <c r="B22" s="14">
        <v>45108</v>
      </c>
      <c r="C22" s="28">
        <v>1954097.5853333322</v>
      </c>
      <c r="D22" s="28">
        <v>-260171.58231999996</v>
      </c>
      <c r="E22" s="28">
        <v>-37575.435819999999</v>
      </c>
      <c r="F22" s="29">
        <v>-847764.59540882893</v>
      </c>
      <c r="G22" s="30">
        <v>3.3E-4</v>
      </c>
      <c r="H22" s="28">
        <v>12882.28503166667</v>
      </c>
      <c r="I22" s="29">
        <v>-2.2999999999999998E-4</v>
      </c>
      <c r="J22" s="30">
        <v>354201.37692893157</v>
      </c>
      <c r="K22" s="29">
        <v>-6050.9955799999998</v>
      </c>
      <c r="L22" s="28">
        <v>-137.79372000000001</v>
      </c>
      <c r="M22" s="30">
        <v>517333.87448277761</v>
      </c>
      <c r="N22" s="29">
        <v>-741.46858444445002</v>
      </c>
      <c r="O22" s="38"/>
      <c r="P22" s="36"/>
      <c r="Q22" s="37"/>
      <c r="R22" s="36"/>
      <c r="S22" s="36"/>
      <c r="T22" s="36"/>
      <c r="U22" s="36"/>
      <c r="V22" s="38"/>
      <c r="W22" s="37"/>
      <c r="X22" s="37"/>
      <c r="Y22" s="37"/>
      <c r="Z22" s="40"/>
    </row>
    <row r="23" spans="1:34" ht="36.75" customHeight="1" thickBot="1">
      <c r="A23" s="6">
        <f t="shared" si="0"/>
        <v>14</v>
      </c>
      <c r="B23" s="11" t="s">
        <v>15</v>
      </c>
      <c r="C23" s="17">
        <f>AVERAGE(C10:C22)</f>
        <v>1889660.624467948</v>
      </c>
      <c r="D23" s="17">
        <f>AVERAGE(D10:D22)</f>
        <v>-259165.8327</v>
      </c>
      <c r="E23" s="17">
        <f>AVERAGE(E10:E22)</f>
        <v>-37528.077679230766</v>
      </c>
      <c r="F23" s="17">
        <f>AVERAGE(F10:F22)</f>
        <v>-797561.40665890544</v>
      </c>
      <c r="G23" s="17">
        <f t="shared" ref="G23:H23" si="1">AVERAGE(G10:G22)</f>
        <v>698.82351461538508</v>
      </c>
      <c r="H23" s="17">
        <f t="shared" si="1"/>
        <v>19204.858412820518</v>
      </c>
      <c r="I23" s="17">
        <f t="shared" ref="I23:J23" si="2">AVERAGE(I10:I22)</f>
        <v>153.28356999999991</v>
      </c>
      <c r="J23" s="17">
        <f t="shared" si="2"/>
        <v>372700.32006505592</v>
      </c>
      <c r="K23" s="17">
        <f t="shared" ref="K23:N23" si="3">AVERAGE(K10:K22)</f>
        <v>-5858.1656323076913</v>
      </c>
      <c r="L23" s="17">
        <f t="shared" si="3"/>
        <v>-131.7581876923077</v>
      </c>
      <c r="M23" s="17">
        <f t="shared" si="3"/>
        <v>461941.96113700856</v>
      </c>
      <c r="N23" s="17">
        <f t="shared" si="3"/>
        <v>-730.0715182905999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40"/>
    </row>
    <row r="24" spans="1:34" ht="36.75" customHeight="1" thickTop="1">
      <c r="A24" s="6"/>
      <c r="B24" s="1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1"/>
    </row>
    <row r="25" spans="1:34" ht="62.4">
      <c r="A25" s="9" t="s">
        <v>12</v>
      </c>
      <c r="B25" s="10" t="s">
        <v>13</v>
      </c>
      <c r="C25" s="9" t="s">
        <v>28</v>
      </c>
      <c r="D25" s="9" t="s">
        <v>29</v>
      </c>
      <c r="E25" s="9" t="s">
        <v>30</v>
      </c>
      <c r="F25" s="9" t="s">
        <v>17</v>
      </c>
      <c r="G25" s="9" t="s">
        <v>18</v>
      </c>
      <c r="H25" s="9" t="s">
        <v>23</v>
      </c>
      <c r="I25" s="9" t="s">
        <v>24</v>
      </c>
      <c r="J25" s="9" t="s">
        <v>8</v>
      </c>
      <c r="K25" s="9" t="s">
        <v>31</v>
      </c>
      <c r="L25" s="9" t="s">
        <v>32</v>
      </c>
      <c r="M25" s="9" t="s">
        <v>25</v>
      </c>
      <c r="N25" s="18"/>
      <c r="O25" s="18"/>
      <c r="P25" s="18"/>
      <c r="Q25" s="18"/>
      <c r="R25" s="39"/>
      <c r="S25" s="39"/>
      <c r="T25" s="39"/>
      <c r="U25" s="39"/>
      <c r="V25" s="39"/>
      <c r="W25" s="39"/>
      <c r="X25" s="39"/>
      <c r="Y25" s="39"/>
    </row>
    <row r="26" spans="1:34" ht="15.6">
      <c r="A26" s="6" t="s">
        <v>2</v>
      </c>
      <c r="B26" s="6" t="s">
        <v>3</v>
      </c>
      <c r="C26" s="6">
        <v>-3</v>
      </c>
      <c r="D26" s="6">
        <v>-4</v>
      </c>
      <c r="E26" s="6">
        <v>-5</v>
      </c>
      <c r="F26" s="6">
        <v>-6</v>
      </c>
      <c r="G26" s="6">
        <v>-7</v>
      </c>
      <c r="H26" s="6">
        <v>-8</v>
      </c>
      <c r="I26" s="6">
        <v>-9</v>
      </c>
      <c r="J26" s="6">
        <v>-10</v>
      </c>
      <c r="K26" s="6">
        <v>-11</v>
      </c>
      <c r="L26" s="6">
        <v>-12</v>
      </c>
      <c r="M26" s="6">
        <v>-13</v>
      </c>
      <c r="N26" s="6"/>
      <c r="O26" s="18"/>
      <c r="P26" s="18"/>
      <c r="Q26" s="18"/>
      <c r="R26" s="39"/>
      <c r="S26" s="39"/>
      <c r="T26" s="39"/>
      <c r="U26" s="39"/>
      <c r="V26" s="39"/>
      <c r="W26" s="39"/>
      <c r="X26" s="39"/>
      <c r="Y26" s="39"/>
    </row>
    <row r="27" spans="1:34" ht="15.6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18"/>
      <c r="P27" s="18"/>
      <c r="Q27" s="18"/>
      <c r="R27" s="39"/>
      <c r="S27" s="39"/>
      <c r="T27" s="39"/>
      <c r="U27" s="39"/>
      <c r="V27" s="39"/>
      <c r="W27" s="39"/>
      <c r="X27" s="39"/>
      <c r="Y27" s="39"/>
    </row>
    <row r="28" spans="1:34" ht="15.6">
      <c r="A28" s="6">
        <f>A23+1</f>
        <v>15</v>
      </c>
      <c r="B28" s="14">
        <v>44743</v>
      </c>
      <c r="C28" s="25">
        <v>0</v>
      </c>
      <c r="D28" s="25">
        <v>0</v>
      </c>
      <c r="E28" s="25">
        <v>0</v>
      </c>
      <c r="F28" s="15">
        <v>-91500.437950000007</v>
      </c>
      <c r="G28" s="26">
        <v>1773.4934500000099</v>
      </c>
      <c r="H28" s="25">
        <v>0</v>
      </c>
      <c r="I28" s="15">
        <v>0</v>
      </c>
      <c r="J28" s="26">
        <v>47181.09906</v>
      </c>
      <c r="K28" s="15">
        <v>1298.2453195261501</v>
      </c>
      <c r="L28" s="25">
        <v>44066.909653333307</v>
      </c>
      <c r="M28" s="26">
        <v>557.73978</v>
      </c>
      <c r="N28" s="34"/>
      <c r="O28" s="34"/>
      <c r="P28" s="35"/>
      <c r="Q28" s="32"/>
      <c r="R28" s="35"/>
      <c r="S28" s="35"/>
      <c r="T28" s="35"/>
      <c r="U28" s="35"/>
      <c r="V28" s="34"/>
      <c r="W28" s="32"/>
      <c r="X28" s="32"/>
      <c r="Y28" s="32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5.6">
      <c r="A29" s="6">
        <f t="shared" ref="A29:A41" si="4">A28+1</f>
        <v>16</v>
      </c>
      <c r="B29" s="14">
        <v>44774</v>
      </c>
      <c r="C29" s="27">
        <v>0</v>
      </c>
      <c r="D29" s="27">
        <v>0</v>
      </c>
      <c r="E29" s="27">
        <v>0</v>
      </c>
      <c r="F29" s="27">
        <v>-73200.470950000003</v>
      </c>
      <c r="G29" s="27">
        <v>1418.7946200000099</v>
      </c>
      <c r="H29" s="27">
        <v>0</v>
      </c>
      <c r="I29" s="27">
        <v>0</v>
      </c>
      <c r="J29" s="27">
        <v>43352.461060000001</v>
      </c>
      <c r="K29" s="27">
        <v>1117.0090236644701</v>
      </c>
      <c r="L29" s="27">
        <v>45284.745486666638</v>
      </c>
      <c r="M29" s="27">
        <v>603.39953000000003</v>
      </c>
      <c r="N29" s="36"/>
      <c r="O29" s="36"/>
      <c r="P29" s="36"/>
      <c r="Q29" s="36"/>
      <c r="R29" s="36"/>
      <c r="S29" s="36"/>
      <c r="T29" s="36"/>
      <c r="U29" s="36"/>
      <c r="V29" s="36"/>
      <c r="W29" s="37"/>
      <c r="X29" s="36"/>
      <c r="Y29" s="37"/>
      <c r="Z29" s="1"/>
      <c r="AA29" s="2"/>
      <c r="AB29" s="2"/>
      <c r="AC29" s="2"/>
      <c r="AD29" s="2"/>
      <c r="AE29" s="2"/>
      <c r="AF29" s="2"/>
      <c r="AG29" s="2"/>
      <c r="AH29" s="2"/>
    </row>
    <row r="30" spans="1:34" ht="15.6">
      <c r="A30" s="6">
        <f t="shared" si="4"/>
        <v>17</v>
      </c>
      <c r="B30" s="14">
        <v>44805</v>
      </c>
      <c r="C30" s="27">
        <v>0</v>
      </c>
      <c r="D30" s="27">
        <v>0</v>
      </c>
      <c r="E30" s="27">
        <v>0</v>
      </c>
      <c r="F30" s="27">
        <v>-54900.503949999998</v>
      </c>
      <c r="G30" s="27">
        <v>1064.0957900000101</v>
      </c>
      <c r="H30" s="27">
        <v>19000</v>
      </c>
      <c r="I30" s="27">
        <v>0</v>
      </c>
      <c r="J30" s="27">
        <v>39543.738060000003</v>
      </c>
      <c r="K30" s="27">
        <v>957.16298808232</v>
      </c>
      <c r="L30" s="27">
        <v>46504.201319999978</v>
      </c>
      <c r="M30" s="27">
        <v>649.05927999999994</v>
      </c>
      <c r="N30" s="36"/>
      <c r="O30" s="36"/>
      <c r="P30" s="36"/>
      <c r="Q30" s="36"/>
      <c r="R30" s="36"/>
      <c r="S30" s="36"/>
      <c r="T30" s="36"/>
      <c r="U30" s="36"/>
      <c r="V30" s="36"/>
      <c r="W30" s="37"/>
      <c r="X30" s="36"/>
      <c r="Y30" s="37"/>
      <c r="Z30" s="1"/>
      <c r="AA30" s="3"/>
      <c r="AB30" s="3"/>
      <c r="AC30" s="3"/>
      <c r="AD30" s="3"/>
      <c r="AE30" s="3"/>
      <c r="AF30" s="3"/>
      <c r="AG30" s="3"/>
      <c r="AH30" s="3"/>
    </row>
    <row r="31" spans="1:34" ht="15.6">
      <c r="A31" s="6">
        <f t="shared" si="4"/>
        <v>18</v>
      </c>
      <c r="B31" s="14">
        <v>44835</v>
      </c>
      <c r="C31" s="27">
        <v>0</v>
      </c>
      <c r="D31" s="27">
        <v>0</v>
      </c>
      <c r="E31" s="27">
        <v>0</v>
      </c>
      <c r="F31" s="27">
        <v>-36600.536950000002</v>
      </c>
      <c r="G31" s="27">
        <v>709.39696000001004</v>
      </c>
      <c r="H31" s="27">
        <v>19000</v>
      </c>
      <c r="I31" s="27">
        <v>0</v>
      </c>
      <c r="J31" s="27">
        <v>35740.02506</v>
      </c>
      <c r="K31" s="27">
        <v>956.87762404269995</v>
      </c>
      <c r="L31" s="27">
        <v>47718.603153333308</v>
      </c>
      <c r="M31" s="27">
        <v>694.71902999999998</v>
      </c>
      <c r="N31" s="36"/>
      <c r="O31" s="36"/>
      <c r="P31" s="36"/>
      <c r="Q31" s="36"/>
      <c r="R31" s="36"/>
      <c r="S31" s="36"/>
      <c r="T31" s="36"/>
      <c r="U31" s="36"/>
      <c r="V31" s="36"/>
      <c r="W31" s="37"/>
      <c r="X31" s="36"/>
      <c r="Y31" s="37"/>
      <c r="Z31" s="1"/>
      <c r="AA31" s="4"/>
      <c r="AB31" s="4"/>
      <c r="AC31" s="4"/>
      <c r="AD31" s="4"/>
      <c r="AE31" s="4"/>
      <c r="AF31" s="4"/>
      <c r="AG31" s="4"/>
      <c r="AH31" s="4"/>
    </row>
    <row r="32" spans="1:34" ht="15.6">
      <c r="A32" s="6">
        <f t="shared" si="4"/>
        <v>19</v>
      </c>
      <c r="B32" s="14">
        <v>44866</v>
      </c>
      <c r="C32" s="24">
        <v>0</v>
      </c>
      <c r="D32" s="24">
        <v>0</v>
      </c>
      <c r="E32" s="24">
        <v>0</v>
      </c>
      <c r="F32" s="16">
        <v>-18300.569949999997</v>
      </c>
      <c r="G32" s="27">
        <v>354.69813000001</v>
      </c>
      <c r="H32" s="24">
        <v>19000</v>
      </c>
      <c r="I32" s="16">
        <v>0</v>
      </c>
      <c r="J32" s="27">
        <v>32356.18606</v>
      </c>
      <c r="K32" s="16">
        <v>1123.2072364349499</v>
      </c>
      <c r="L32" s="24">
        <v>48310.746986666643</v>
      </c>
      <c r="M32" s="27">
        <v>740.37878000000001</v>
      </c>
      <c r="N32" s="38"/>
      <c r="O32" s="38"/>
      <c r="P32" s="36"/>
      <c r="Q32" s="37"/>
      <c r="R32" s="36"/>
      <c r="S32" s="36"/>
      <c r="T32" s="36"/>
      <c r="U32" s="36"/>
      <c r="V32" s="38"/>
      <c r="W32" s="37"/>
      <c r="X32" s="37"/>
      <c r="Y32" s="37"/>
      <c r="Z32" s="1"/>
      <c r="AA32" s="4"/>
      <c r="AB32" s="4"/>
      <c r="AC32" s="4"/>
      <c r="AD32" s="4"/>
      <c r="AE32" s="4"/>
      <c r="AF32" s="4"/>
      <c r="AG32" s="4"/>
      <c r="AH32" s="4"/>
    </row>
    <row r="33" spans="1:34" ht="15.6">
      <c r="A33" s="6">
        <f t="shared" si="4"/>
        <v>20</v>
      </c>
      <c r="B33" s="14">
        <v>44896</v>
      </c>
      <c r="C33" s="24">
        <v>0</v>
      </c>
      <c r="D33" s="24">
        <v>0</v>
      </c>
      <c r="E33" s="24">
        <v>0</v>
      </c>
      <c r="F33" s="16">
        <v>-2.3949999999999999E-2</v>
      </c>
      <c r="G33" s="27">
        <v>0</v>
      </c>
      <c r="H33" s="24">
        <v>19000</v>
      </c>
      <c r="I33" s="16">
        <v>0</v>
      </c>
      <c r="J33" s="27">
        <v>28987.86306</v>
      </c>
      <c r="K33" s="16">
        <v>1307.9902114097399</v>
      </c>
      <c r="L33" s="24">
        <v>48908.516819999983</v>
      </c>
      <c r="M33" s="27">
        <v>786.03853000000004</v>
      </c>
      <c r="N33" s="38"/>
      <c r="O33" s="38"/>
      <c r="P33" s="36"/>
      <c r="Q33" s="37"/>
      <c r="R33" s="36"/>
      <c r="S33" s="36"/>
      <c r="T33" s="36"/>
      <c r="U33" s="36"/>
      <c r="V33" s="38"/>
      <c r="W33" s="37"/>
      <c r="X33" s="37"/>
      <c r="Y33" s="37"/>
      <c r="Z33" s="1"/>
      <c r="AA33" s="4"/>
      <c r="AB33" s="4"/>
      <c r="AC33" s="4"/>
      <c r="AD33" s="4"/>
      <c r="AE33" s="4"/>
      <c r="AF33" s="4"/>
      <c r="AG33" s="4"/>
      <c r="AH33" s="4"/>
    </row>
    <row r="34" spans="1:34" ht="15.6">
      <c r="A34" s="6">
        <f t="shared" si="4"/>
        <v>21</v>
      </c>
      <c r="B34" s="14">
        <v>44927</v>
      </c>
      <c r="C34" s="24">
        <v>7358.5315000793798</v>
      </c>
      <c r="D34" s="24">
        <v>3867.7576421123899</v>
      </c>
      <c r="E34" s="24">
        <v>0</v>
      </c>
      <c r="F34" s="16">
        <v>-2.3949999999999999E-2</v>
      </c>
      <c r="G34" s="27">
        <v>0</v>
      </c>
      <c r="H34" s="24">
        <v>19000</v>
      </c>
      <c r="I34" s="16">
        <v>0</v>
      </c>
      <c r="J34" s="27">
        <v>28647.895059999999</v>
      </c>
      <c r="K34" s="16">
        <v>1520.79546435826</v>
      </c>
      <c r="L34" s="24">
        <v>49760.236289666653</v>
      </c>
      <c r="M34" s="27">
        <v>764.20412638889002</v>
      </c>
      <c r="N34" s="38"/>
      <c r="O34" s="38"/>
      <c r="P34" s="36"/>
      <c r="Q34" s="37"/>
      <c r="R34" s="36"/>
      <c r="S34" s="36"/>
      <c r="T34" s="36"/>
      <c r="U34" s="36"/>
      <c r="V34" s="38"/>
      <c r="W34" s="37"/>
      <c r="X34" s="37"/>
      <c r="Y34" s="37"/>
      <c r="Z34" s="1"/>
      <c r="AA34" s="4"/>
      <c r="AB34" s="4"/>
      <c r="AC34" s="4"/>
      <c r="AD34" s="4"/>
      <c r="AE34" s="4"/>
      <c r="AF34" s="4"/>
      <c r="AG34" s="4"/>
      <c r="AH34" s="4"/>
    </row>
    <row r="35" spans="1:34" ht="15.6">
      <c r="A35" s="6">
        <f t="shared" si="4"/>
        <v>22</v>
      </c>
      <c r="B35" s="14">
        <v>44958</v>
      </c>
      <c r="C35" s="24">
        <v>14717.06300015876</v>
      </c>
      <c r="D35" s="24">
        <v>7735.5152842247799</v>
      </c>
      <c r="E35" s="24">
        <v>0</v>
      </c>
      <c r="F35" s="16">
        <v>-2.3949999999999999E-2</v>
      </c>
      <c r="G35" s="27">
        <v>0</v>
      </c>
      <c r="H35" s="24">
        <v>19000</v>
      </c>
      <c r="I35" s="16">
        <v>0</v>
      </c>
      <c r="J35" s="27">
        <v>37683.47406</v>
      </c>
      <c r="K35" s="16">
        <v>1755.5277797502299</v>
      </c>
      <c r="L35" s="24">
        <v>50611.953759333323</v>
      </c>
      <c r="M35" s="27">
        <v>742.36972277778</v>
      </c>
      <c r="N35" s="38"/>
      <c r="O35" s="38"/>
      <c r="P35" s="36"/>
      <c r="Q35" s="37"/>
      <c r="R35" s="36"/>
      <c r="S35" s="36"/>
      <c r="T35" s="36"/>
      <c r="U35" s="36"/>
      <c r="V35" s="38"/>
      <c r="W35" s="37"/>
      <c r="X35" s="37"/>
      <c r="Y35" s="37"/>
      <c r="Z35" s="1"/>
      <c r="AA35" s="4"/>
      <c r="AB35" s="4"/>
      <c r="AC35" s="4"/>
      <c r="AD35" s="4"/>
      <c r="AE35" s="4"/>
      <c r="AF35" s="4"/>
      <c r="AG35" s="4"/>
      <c r="AH35" s="4"/>
    </row>
    <row r="36" spans="1:34" ht="15.6">
      <c r="A36" s="6">
        <f t="shared" si="4"/>
        <v>23</v>
      </c>
      <c r="B36" s="14">
        <v>44986</v>
      </c>
      <c r="C36" s="24">
        <v>22075.594500238141</v>
      </c>
      <c r="D36" s="24">
        <v>11603.272926337169</v>
      </c>
      <c r="E36" s="24">
        <v>0</v>
      </c>
      <c r="F36" s="16">
        <v>-2.3949999999999999E-2</v>
      </c>
      <c r="G36" s="27">
        <v>0</v>
      </c>
      <c r="H36" s="24">
        <v>19000</v>
      </c>
      <c r="I36" s="16">
        <v>145134.95790000001</v>
      </c>
      <c r="J36" s="27">
        <v>47650.074059999999</v>
      </c>
      <c r="K36" s="16">
        <v>1703.8946097575699</v>
      </c>
      <c r="L36" s="24">
        <v>51465.436228999999</v>
      </c>
      <c r="M36" s="27">
        <v>720.53531916666998</v>
      </c>
      <c r="N36" s="38"/>
      <c r="O36" s="38"/>
      <c r="P36" s="36"/>
      <c r="Q36" s="37"/>
      <c r="R36" s="36"/>
      <c r="S36" s="36"/>
      <c r="T36" s="36"/>
      <c r="U36" s="36"/>
      <c r="V36" s="38"/>
      <c r="W36" s="37"/>
      <c r="X36" s="37"/>
      <c r="Y36" s="37"/>
      <c r="Z36" s="1"/>
      <c r="AA36" s="4"/>
      <c r="AB36" s="4"/>
      <c r="AC36" s="4"/>
      <c r="AD36" s="4"/>
      <c r="AE36" s="4"/>
      <c r="AF36" s="4"/>
      <c r="AG36" s="4"/>
      <c r="AH36" s="4"/>
    </row>
    <row r="37" spans="1:34" ht="15.6">
      <c r="A37" s="6">
        <f t="shared" si="4"/>
        <v>24</v>
      </c>
      <c r="B37" s="14">
        <v>45017</v>
      </c>
      <c r="C37" s="24">
        <v>29434.126000317519</v>
      </c>
      <c r="D37" s="24">
        <v>15471.03056844956</v>
      </c>
      <c r="E37" s="24">
        <v>3233.5176072484001</v>
      </c>
      <c r="F37" s="16">
        <v>-2.3949999999999999E-2</v>
      </c>
      <c r="G37" s="27">
        <v>0</v>
      </c>
      <c r="H37" s="24">
        <v>19000</v>
      </c>
      <c r="I37" s="16">
        <v>145134.95790000001</v>
      </c>
      <c r="J37" s="27">
        <v>47744.863060000003</v>
      </c>
      <c r="K37" s="16">
        <v>1652.2614397649199</v>
      </c>
      <c r="L37" s="24">
        <v>52317.683698666668</v>
      </c>
      <c r="M37" s="27">
        <v>698.70091555555996</v>
      </c>
      <c r="N37" s="38"/>
      <c r="O37" s="38"/>
      <c r="P37" s="36"/>
      <c r="Q37" s="37"/>
      <c r="R37" s="36"/>
      <c r="S37" s="36"/>
      <c r="T37" s="36"/>
      <c r="U37" s="36"/>
      <c r="V37" s="38"/>
      <c r="W37" s="37"/>
      <c r="X37" s="37"/>
      <c r="Y37" s="37"/>
      <c r="Z37" s="1"/>
    </row>
    <row r="38" spans="1:34" ht="15.6">
      <c r="A38" s="6">
        <f t="shared" si="4"/>
        <v>25</v>
      </c>
      <c r="B38" s="14">
        <v>45047</v>
      </c>
      <c r="C38" s="24">
        <v>36792.657500396897</v>
      </c>
      <c r="D38" s="24">
        <v>19338.78821056195</v>
      </c>
      <c r="E38" s="24">
        <v>6467.0352144968001</v>
      </c>
      <c r="F38" s="16">
        <v>-2.3949999999999999E-2</v>
      </c>
      <c r="G38" s="27">
        <v>0</v>
      </c>
      <c r="H38" s="24">
        <v>19000</v>
      </c>
      <c r="I38" s="16">
        <v>145134.95790000001</v>
      </c>
      <c r="J38" s="27">
        <v>44835.486060000003</v>
      </c>
      <c r="K38" s="16">
        <v>1600.62826977226</v>
      </c>
      <c r="L38" s="24">
        <v>53169.931168333351</v>
      </c>
      <c r="M38" s="27">
        <v>676.86651194444005</v>
      </c>
      <c r="N38" s="38"/>
      <c r="O38" s="38"/>
      <c r="P38" s="36"/>
      <c r="Q38" s="37"/>
      <c r="R38" s="36"/>
      <c r="S38" s="36"/>
      <c r="T38" s="36"/>
      <c r="U38" s="36"/>
      <c r="V38" s="38"/>
      <c r="W38" s="37"/>
      <c r="X38" s="37"/>
      <c r="Y38" s="37"/>
      <c r="Z38" s="1"/>
    </row>
    <row r="39" spans="1:34" ht="15.6">
      <c r="A39" s="6">
        <f t="shared" si="4"/>
        <v>26</v>
      </c>
      <c r="B39" s="14">
        <v>45078</v>
      </c>
      <c r="C39" s="24">
        <v>44151.189000476283</v>
      </c>
      <c r="D39" s="24">
        <v>23206.545852674339</v>
      </c>
      <c r="E39" s="24">
        <v>9700.5528217451993</v>
      </c>
      <c r="F39" s="16">
        <v>-2.3949999999999999E-2</v>
      </c>
      <c r="G39" s="27">
        <v>0</v>
      </c>
      <c r="H39" s="24">
        <v>19000</v>
      </c>
      <c r="I39" s="16">
        <v>145134.95790000001</v>
      </c>
      <c r="J39" s="27">
        <v>40360.510059999993</v>
      </c>
      <c r="K39" s="16">
        <v>1548.99509977961</v>
      </c>
      <c r="L39" s="24">
        <v>54022.296638000022</v>
      </c>
      <c r="M39" s="27">
        <v>655.03210833333003</v>
      </c>
      <c r="N39" s="38"/>
      <c r="O39" s="38"/>
      <c r="P39" s="36"/>
      <c r="Q39" s="37"/>
      <c r="R39" s="36"/>
      <c r="S39" s="36"/>
      <c r="T39" s="36"/>
      <c r="U39" s="36"/>
      <c r="V39" s="38"/>
      <c r="W39" s="37"/>
      <c r="X39" s="37"/>
      <c r="Y39" s="37"/>
      <c r="Z39" s="1"/>
    </row>
    <row r="40" spans="1:34" ht="16.2" thickBot="1">
      <c r="A40" s="6">
        <f t="shared" si="4"/>
        <v>27</v>
      </c>
      <c r="B40" s="14">
        <v>45108</v>
      </c>
      <c r="C40" s="28">
        <v>51509.720500555653</v>
      </c>
      <c r="D40" s="28">
        <v>27074.303494786731</v>
      </c>
      <c r="E40" s="28">
        <v>12934.0704289936</v>
      </c>
      <c r="F40" s="29">
        <v>0</v>
      </c>
      <c r="G40" s="30">
        <v>0</v>
      </c>
      <c r="H40" s="28">
        <v>19000</v>
      </c>
      <c r="I40" s="29">
        <v>145134.95790000001</v>
      </c>
      <c r="J40" s="30">
        <v>37219.420059999989</v>
      </c>
      <c r="K40" s="29">
        <v>1497.36192978696</v>
      </c>
      <c r="L40" s="28">
        <v>54880.071107666692</v>
      </c>
      <c r="M40" s="30">
        <v>633.19770472222001</v>
      </c>
      <c r="N40" s="38"/>
      <c r="O40" s="38"/>
      <c r="P40" s="36"/>
      <c r="Q40" s="37"/>
      <c r="R40" s="36"/>
      <c r="S40" s="36"/>
      <c r="T40" s="36"/>
      <c r="U40" s="36"/>
      <c r="V40" s="38"/>
      <c r="W40" s="37"/>
      <c r="X40" s="37"/>
      <c r="Y40" s="37"/>
      <c r="Z40" s="1"/>
    </row>
    <row r="41" spans="1:34" ht="36.75" customHeight="1" thickBot="1">
      <c r="A41" s="6">
        <f t="shared" si="4"/>
        <v>28</v>
      </c>
      <c r="B41" s="11" t="s">
        <v>15</v>
      </c>
      <c r="C41" s="17">
        <f>AVERAGE(C28:C40)</f>
        <v>15849.144769401742</v>
      </c>
      <c r="D41" s="17">
        <f>AVERAGE(D28:D40)</f>
        <v>8330.5549214728399</v>
      </c>
      <c r="E41" s="17">
        <f>AVERAGE(E28:E40)</f>
        <v>2487.3212363449234</v>
      </c>
      <c r="F41" s="17">
        <f>AVERAGE(F28:F40)</f>
        <v>-21115.591338461541</v>
      </c>
      <c r="G41" s="17">
        <f t="shared" ref="G41:M41" si="5">AVERAGE(G28:G40)</f>
        <v>409.26761153846536</v>
      </c>
      <c r="H41" s="17">
        <f t="shared" si="5"/>
        <v>16076.923076923076</v>
      </c>
      <c r="I41" s="17">
        <f t="shared" si="5"/>
        <v>55821.137653846163</v>
      </c>
      <c r="J41" s="17">
        <f t="shared" si="5"/>
        <v>39331.007290769237</v>
      </c>
      <c r="K41" s="17">
        <f t="shared" si="5"/>
        <v>1387.6889997023184</v>
      </c>
      <c r="L41" s="17">
        <f t="shared" si="5"/>
        <v>49770.871716205118</v>
      </c>
      <c r="M41" s="17">
        <f t="shared" si="5"/>
        <v>686.32625683760693</v>
      </c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1"/>
    </row>
    <row r="42" spans="1:34" ht="16.2" thickTop="1">
      <c r="A42" s="6"/>
      <c r="B42" s="8"/>
      <c r="C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34" ht="15.6">
      <c r="A43" s="6"/>
      <c r="B43" s="8"/>
      <c r="C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</row>
    <row r="44" spans="1:34" ht="15.6">
      <c r="A44" s="5" t="s">
        <v>1</v>
      </c>
      <c r="B44" s="5" t="s">
        <v>5</v>
      </c>
      <c r="C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34" ht="15.6">
      <c r="A45" s="5"/>
      <c r="B45" s="5"/>
      <c r="C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34">
      <c r="B46" s="12" t="s">
        <v>1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34">
      <c r="A47" s="21"/>
      <c r="B47" s="21" t="s">
        <v>1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</row>
    <row r="48" spans="1:34">
      <c r="A48" s="21"/>
      <c r="B48" s="21" t="s">
        <v>1</v>
      </c>
      <c r="C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</row>
    <row r="49" spans="1:17">
      <c r="A49" s="21"/>
      <c r="B49" s="21" t="s">
        <v>1</v>
      </c>
      <c r="C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>
      <c r="B50" s="12" t="s">
        <v>1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>
      <c r="B51" s="12" t="s">
        <v>1</v>
      </c>
      <c r="C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>
      <c r="B52" s="12" t="s">
        <v>1</v>
      </c>
      <c r="C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>
      <c r="B53" s="12" t="s">
        <v>4</v>
      </c>
      <c r="C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>
      <c r="C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>
      <c r="C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C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>
      <c r="C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>
      <c r="C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>
      <c r="C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>
      <c r="C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>
      <c r="C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>
      <c r="C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>
      <c r="C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3:17">
      <c r="C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3:17">
      <c r="C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3:17">
      <c r="C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3:17">
      <c r="C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3:17">
      <c r="C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3:17">
      <c r="C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3:17">
      <c r="C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3:17">
      <c r="C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3:17">
      <c r="C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3:17">
      <c r="C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3:17">
      <c r="C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3:17">
      <c r="C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3:17">
      <c r="C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3:17">
      <c r="C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3:17">
      <c r="C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3:17">
      <c r="C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3:17">
      <c r="C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3:17">
      <c r="C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3:17">
      <c r="C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3:17">
      <c r="C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3:17">
      <c r="C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3:17">
      <c r="C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3:17">
      <c r="C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3:17">
      <c r="C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3:17">
      <c r="C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3:17">
      <c r="C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3:17">
      <c r="C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3:17">
      <c r="C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3:17">
      <c r="C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3:17">
      <c r="C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3:17">
      <c r="C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3:17">
      <c r="C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3:17">
      <c r="C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3:17">
      <c r="C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3:17">
      <c r="C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3:17">
      <c r="C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3:17">
      <c r="C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3:17">
      <c r="C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3:17">
      <c r="C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3:17">
      <c r="C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3:17">
      <c r="C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3:17">
      <c r="C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3:17">
      <c r="C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3:17">
      <c r="C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3:17">
      <c r="C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3:17">
      <c r="C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3:17">
      <c r="C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3:17">
      <c r="C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3:17">
      <c r="C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3:17">
      <c r="C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3:17">
      <c r="C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3:17">
      <c r="C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3:17">
      <c r="C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3:17">
      <c r="C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3:17">
      <c r="C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3:17">
      <c r="C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3:17">
      <c r="C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3:17">
      <c r="C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3:17">
      <c r="C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3:17">
      <c r="C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3:17">
      <c r="C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3:17">
      <c r="C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3:17">
      <c r="C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</sheetData>
  <mergeCells count="4">
    <mergeCell ref="A1:N1"/>
    <mergeCell ref="A3:N3"/>
    <mergeCell ref="A4:N4"/>
    <mergeCell ref="A5:N5"/>
  </mergeCells>
  <phoneticPr fontId="0" type="noConversion"/>
  <printOptions horizontalCentered="1"/>
  <pageMargins left="0.85" right="0.65" top="1.1299999999999999" bottom="0.75" header="0.72" footer="0.3"/>
  <pageSetup scale="58" orientation="landscape" r:id="rId1"/>
  <headerFooter alignWithMargins="0">
    <oddHeader>&amp;R&amp;"Times New Roman,Regular"&amp;12Exhibit___(APA/SPA/ADH/MBR-4, Schedule 3)
Page &amp;P of &amp;N</oddHeader>
  </headerFooter>
  <ignoredErrors>
    <ignoredError sqref="A8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 4, Sch 3</vt:lpstr>
      <vt:lpstr>'APA-SPA-ADH-MBR 4, Sch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2022-06-15T15:13:15Z</dcterms:created>
  <dcterms:modified xsi:type="dcterms:W3CDTF">2022-06-17T02:07:45Z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